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 Driver\2016 - 2017\BAO CAO 3 CONG KHAI\"/>
    </mc:Choice>
  </mc:AlternateContent>
  <bookViews>
    <workbookView xWindow="120" yWindow="60" windowWidth="20340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30" i="1" l="1"/>
  <c r="E33" i="1"/>
  <c r="F33" i="1"/>
  <c r="G33" i="1"/>
  <c r="D33" i="1"/>
  <c r="C47" i="1"/>
  <c r="D10" i="1"/>
  <c r="D21" i="1" s="1"/>
  <c r="C63" i="1"/>
  <c r="E19" i="1"/>
  <c r="F19" i="1"/>
  <c r="F30" i="1" s="1"/>
  <c r="G19" i="1"/>
  <c r="G30" i="1" s="1"/>
  <c r="D19" i="1"/>
  <c r="E10" i="1"/>
  <c r="E32" i="1" s="1"/>
  <c r="F10" i="1"/>
  <c r="F48" i="1" s="1"/>
  <c r="G10" i="1"/>
  <c r="G58" i="1" s="1"/>
  <c r="C58" i="1" s="1"/>
  <c r="C64" i="1"/>
  <c r="C59" i="1"/>
  <c r="C61" i="1"/>
  <c r="C50" i="1"/>
  <c r="C51" i="1"/>
  <c r="C52" i="1"/>
  <c r="C49" i="1"/>
  <c r="F16" i="1"/>
  <c r="G23" i="1"/>
  <c r="E12" i="1"/>
  <c r="D36" i="1"/>
  <c r="D46" i="1" l="1"/>
  <c r="D25" i="1"/>
  <c r="D14" i="1"/>
  <c r="G42" i="1"/>
  <c r="G25" i="1"/>
  <c r="F32" i="1"/>
  <c r="F23" i="1"/>
  <c r="F27" i="1"/>
  <c r="C19" i="1"/>
  <c r="E30" i="1"/>
  <c r="C30" i="1" s="1"/>
  <c r="E36" i="1"/>
  <c r="F21" i="1"/>
  <c r="F25" i="1"/>
  <c r="E27" i="1"/>
  <c r="G14" i="1"/>
  <c r="F14" i="1"/>
  <c r="F18" i="1"/>
  <c r="F29" i="1"/>
  <c r="E42" i="1"/>
  <c r="E40" i="1"/>
  <c r="E21" i="1"/>
  <c r="E44" i="1"/>
  <c r="C10" i="1"/>
  <c r="F34" i="1"/>
  <c r="F36" i="1"/>
  <c r="F38" i="1"/>
  <c r="F40" i="1"/>
  <c r="E14" i="1"/>
  <c r="E23" i="1"/>
  <c r="E46" i="1"/>
  <c r="F12" i="1"/>
  <c r="F42" i="1"/>
  <c r="F44" i="1"/>
  <c r="F46" i="1"/>
  <c r="E48" i="1"/>
  <c r="E34" i="1"/>
  <c r="E25" i="1"/>
  <c r="E38" i="1"/>
  <c r="G54" i="1"/>
  <c r="C54" i="1" s="1"/>
  <c r="G16" i="1"/>
  <c r="G18" i="1"/>
  <c r="G38" i="1"/>
  <c r="D38" i="1"/>
  <c r="D27" i="1"/>
  <c r="D16" i="1"/>
  <c r="D23" i="1"/>
  <c r="D40" i="1"/>
  <c r="G40" i="1"/>
  <c r="D42" i="1"/>
  <c r="D12" i="1"/>
  <c r="G12" i="1"/>
  <c r="D29" i="1"/>
  <c r="D32" i="1"/>
  <c r="G48" i="1"/>
  <c r="G21" i="1"/>
  <c r="G56" i="1"/>
  <c r="C56" i="1" s="1"/>
  <c r="G36" i="1"/>
  <c r="G46" i="1"/>
  <c r="D18" i="1"/>
  <c r="D44" i="1"/>
  <c r="D34" i="1"/>
  <c r="D48" i="1"/>
  <c r="G27" i="1"/>
  <c r="G29" i="1"/>
  <c r="G34" i="1"/>
  <c r="G44" i="1"/>
  <c r="E29" i="1"/>
  <c r="E16" i="1"/>
  <c r="E18" i="1"/>
  <c r="C57" i="1"/>
  <c r="C45" i="1" l="1"/>
  <c r="C31" i="1"/>
  <c r="C24" i="1"/>
  <c r="C22" i="1"/>
  <c r="C23" i="1" s="1"/>
  <c r="C46" i="1"/>
  <c r="C13" i="1"/>
  <c r="C14" i="1" s="1"/>
  <c r="C55" i="1"/>
  <c r="C35" i="1"/>
  <c r="C36" i="1" s="1"/>
  <c r="C17" i="1"/>
  <c r="C18" i="1" s="1"/>
  <c r="C20" i="1"/>
  <c r="C21" i="1" s="1"/>
  <c r="C39" i="1"/>
  <c r="C40" i="1" s="1"/>
  <c r="C37" i="1"/>
  <c r="C38" i="1" s="1"/>
  <c r="C48" i="1"/>
  <c r="C32" i="1"/>
  <c r="C41" i="1"/>
  <c r="C42" i="1" s="1"/>
  <c r="C53" i="1"/>
  <c r="C25" i="1"/>
  <c r="C43" i="1"/>
  <c r="C44" i="1" s="1"/>
  <c r="C28" i="1"/>
  <c r="C29" i="1" s="1"/>
  <c r="C26" i="1"/>
  <c r="C27" i="1" s="1"/>
  <c r="C33" i="1"/>
  <c r="C34" i="1" s="1"/>
  <c r="C15" i="1"/>
  <c r="C16" i="1" s="1"/>
  <c r="C11" i="1"/>
  <c r="C12" i="1" s="1"/>
</calcChain>
</file>

<file path=xl/sharedStrings.xml><?xml version="1.0" encoding="utf-8"?>
<sst xmlns="http://schemas.openxmlformats.org/spreadsheetml/2006/main" count="86" uniqueCount="62">
  <si>
    <t>STT</t>
  </si>
  <si>
    <t>Nội dung</t>
  </si>
  <si>
    <t>Tổng số</t>
  </si>
  <si>
    <t>Chia ra theo khối lớp</t>
  </si>
  <si>
    <t>Lớp 6</t>
  </si>
  <si>
    <t>Lớp 7</t>
  </si>
  <si>
    <t>Lớp 8</t>
  </si>
  <si>
    <t>Lớp 9</t>
  </si>
  <si>
    <t>I</t>
  </si>
  <si>
    <t>Số học sinh chia theo hạnh kiểm</t>
  </si>
  <si>
    <t>Tốt</t>
  </si>
  <si>
    <t>(tỷ lệ so với tổng số)</t>
  </si>
  <si>
    <t>Khá</t>
  </si>
  <si>
    <t>Trung bình</t>
  </si>
  <si>
    <t>Yếu</t>
  </si>
  <si>
    <t>II</t>
  </si>
  <si>
    <t>Số học sinh chia theo học lực</t>
  </si>
  <si>
    <t>Giỏi</t>
  </si>
  <si>
    <t>Kém</t>
  </si>
  <si>
    <t>III</t>
  </si>
  <si>
    <t>Tổng hợp kết quả cuối năm</t>
  </si>
  <si>
    <t>Lên lớp</t>
  </si>
  <si>
    <t>a</t>
  </si>
  <si>
    <t>Học sinh giỏi</t>
  </si>
  <si>
    <t>b</t>
  </si>
  <si>
    <t>Học sinh tiên tiến</t>
  </si>
  <si>
    <t>Thi lại</t>
  </si>
  <si>
    <t>Lưu ban</t>
  </si>
  <si>
    <t>Chuyển trường đến/đi</t>
  </si>
  <si>
    <t>Bị đuổi học</t>
  </si>
  <si>
    <t>Bỏ học (qua kỳ nghỉ hè năm trước và trong năm học)</t>
  </si>
  <si>
    <t>IV</t>
  </si>
  <si>
    <t>Số học sinh đạt giải các kỳ thi</t>
  </si>
  <si>
    <t>học sinh giỏi</t>
  </si>
  <si>
    <t>Cấp tỉnh/thành phố</t>
  </si>
  <si>
    <t>Quốc gia, khu vực một số nước, quốc tế</t>
  </si>
  <si>
    <t>V</t>
  </si>
  <si>
    <t>Số học sinh dự xét hoặc dự thi tốt nghiệp</t>
  </si>
  <si>
    <t>VI</t>
  </si>
  <si>
    <t>Số học sinh được công nhận tốt nghiệp</t>
  </si>
  <si>
    <t xml:space="preserve">Giỏi </t>
  </si>
  <si>
    <t xml:space="preserve">Khá </t>
  </si>
  <si>
    <t xml:space="preserve">Trung bình </t>
  </si>
  <si>
    <t>VII</t>
  </si>
  <si>
    <t xml:space="preserve">Số học sinh thi đỗ đại học, cao đẳng công lập </t>
  </si>
  <si>
    <t>VIII</t>
  </si>
  <si>
    <t xml:space="preserve">Số học sinh thi đỗ đại học, cao đẳng ngoài công lập </t>
  </si>
  <si>
    <t>IX</t>
  </si>
  <si>
    <t>X</t>
  </si>
  <si>
    <t>Số học sinh dân tộc thiểu số</t>
  </si>
  <si>
    <t xml:space="preserve">  TRƯỜNG THCS TÂN THÀNH</t>
  </si>
  <si>
    <t>Công khai thông tin chất lượng giáo dục phổ thông của Trường THCS TÂN THÀNH</t>
  </si>
  <si>
    <t>THÔNG BÁO</t>
  </si>
  <si>
    <t>CỘNG HÒA XÃ HỘI CHỦ NGHĨA VIỆT NAM</t>
  </si>
  <si>
    <t>Độc lập - Tự do - Hạnh phúc</t>
  </si>
  <si>
    <t>                                                                HIỆU TRƯỞNG</t>
  </si>
  <si>
    <t>Số học sinh nữ</t>
  </si>
  <si>
    <t>LÊ ĐỨC VIỆT</t>
  </si>
  <si>
    <t>UBND HUYỆN KRÔNG NÔ</t>
  </si>
  <si>
    <t xml:space="preserve"> Krông Nô – Đắk Nông  năm học 2017-2018</t>
  </si>
  <si>
    <t xml:space="preserve">                                                              Tân Thành, ngày 30 tháng 05 năm 2018</t>
  </si>
  <si>
    <t>Biểu mẫu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</si>
</sst>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111111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1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vertical="center"/>
    </xf>
    <xf numFmtId="0" fontId="5" fillId="4" borderId="6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7" fillId="2" borderId="8" xfId="0" applyFont="1" applyFill="1" applyBorder="1" applyAlignment="1">
      <alignment vertical="center"/>
    </xf>
    <xf numFmtId="1" fontId="5" fillId="0" borderId="8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Bình thường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workbookViewId="0">
      <selection activeCell="A2" sqref="A2:B2"/>
    </sheetView>
  </sheetViews>
  <sheetFormatPr defaultRowHeight="15.75" x14ac:dyDescent="0.25"/>
  <cols>
    <col min="1" max="1" width="4.5" bestFit="1" customWidth="1"/>
    <col min="2" max="2" width="44" bestFit="1" customWidth="1"/>
    <col min="3" max="7" width="8.625" customWidth="1"/>
  </cols>
  <sheetData>
    <row r="1" spans="1:7" ht="18.75" x14ac:dyDescent="0.3">
      <c r="A1" s="35" t="s">
        <v>61</v>
      </c>
      <c r="B1" s="35"/>
      <c r="C1" s="35"/>
      <c r="D1" s="35"/>
      <c r="E1" s="35"/>
      <c r="F1" s="35"/>
      <c r="G1" s="35"/>
    </row>
    <row r="2" spans="1:7" ht="18.75" x14ac:dyDescent="0.25">
      <c r="A2" s="36" t="s">
        <v>58</v>
      </c>
      <c r="B2" s="36"/>
      <c r="C2" s="38" t="s">
        <v>53</v>
      </c>
      <c r="D2" s="39"/>
      <c r="E2" s="39"/>
      <c r="F2" s="39"/>
      <c r="G2" s="39"/>
    </row>
    <row r="3" spans="1:7" ht="18.75" x14ac:dyDescent="0.25">
      <c r="A3" s="37" t="s">
        <v>50</v>
      </c>
      <c r="B3" s="37"/>
      <c r="C3" s="40" t="s">
        <v>54</v>
      </c>
      <c r="D3" s="39"/>
      <c r="E3" s="39"/>
      <c r="F3" s="39"/>
      <c r="G3" s="39"/>
    </row>
    <row r="4" spans="1:7" ht="18.75" x14ac:dyDescent="0.3">
      <c r="A4" s="35" t="s">
        <v>52</v>
      </c>
      <c r="B4" s="35"/>
      <c r="C4" s="35"/>
      <c r="D4" s="35"/>
      <c r="E4" s="35"/>
      <c r="F4" s="35"/>
      <c r="G4" s="35"/>
    </row>
    <row r="5" spans="1:7" ht="18.75" x14ac:dyDescent="0.3">
      <c r="A5" s="35" t="s">
        <v>51</v>
      </c>
      <c r="B5" s="35"/>
      <c r="C5" s="35"/>
      <c r="D5" s="35"/>
      <c r="E5" s="35"/>
      <c r="F5" s="35"/>
      <c r="G5" s="35"/>
    </row>
    <row r="6" spans="1:7" ht="18.75" x14ac:dyDescent="0.3">
      <c r="A6" s="51" t="s">
        <v>59</v>
      </c>
      <c r="B6" s="51"/>
      <c r="C6" s="51"/>
      <c r="D6" s="51"/>
      <c r="E6" s="51"/>
      <c r="F6" s="51"/>
      <c r="G6" s="51"/>
    </row>
    <row r="7" spans="1:7" ht="19.5" thickBot="1" x14ac:dyDescent="0.35">
      <c r="A7" s="1"/>
    </row>
    <row r="8" spans="1:7" x14ac:dyDescent="0.25">
      <c r="A8" s="46" t="s">
        <v>0</v>
      </c>
      <c r="B8" s="47" t="s">
        <v>1</v>
      </c>
      <c r="C8" s="47" t="s">
        <v>2</v>
      </c>
      <c r="D8" s="49" t="s">
        <v>3</v>
      </c>
      <c r="E8" s="49"/>
      <c r="F8" s="49"/>
      <c r="G8" s="50"/>
    </row>
    <row r="9" spans="1:7" x14ac:dyDescent="0.25">
      <c r="A9" s="41"/>
      <c r="B9" s="48"/>
      <c r="C9" s="48"/>
      <c r="D9" s="4" t="s">
        <v>4</v>
      </c>
      <c r="E9" s="4" t="s">
        <v>5</v>
      </c>
      <c r="F9" s="4" t="s">
        <v>6</v>
      </c>
      <c r="G9" s="5" t="s">
        <v>7</v>
      </c>
    </row>
    <row r="10" spans="1:7" x14ac:dyDescent="0.25">
      <c r="A10" s="14" t="s">
        <v>8</v>
      </c>
      <c r="B10" s="19" t="s">
        <v>9</v>
      </c>
      <c r="C10" s="6">
        <f>SUM(D10:G10)</f>
        <v>238</v>
      </c>
      <c r="D10" s="18">
        <f>D11+D13+D15+D17</f>
        <v>73</v>
      </c>
      <c r="E10" s="18">
        <f t="shared" ref="E10:G10" si="0">E11+E13+E15+E17</f>
        <v>80</v>
      </c>
      <c r="F10" s="18">
        <f t="shared" si="0"/>
        <v>56</v>
      </c>
      <c r="G10" s="20">
        <f t="shared" si="0"/>
        <v>29</v>
      </c>
    </row>
    <row r="11" spans="1:7" x14ac:dyDescent="0.25">
      <c r="A11" s="43">
        <v>1</v>
      </c>
      <c r="B11" s="21" t="s">
        <v>10</v>
      </c>
      <c r="C11" s="6">
        <f>SUM(D11:G12)</f>
        <v>175</v>
      </c>
      <c r="D11" s="22">
        <v>47</v>
      </c>
      <c r="E11" s="22">
        <v>61</v>
      </c>
      <c r="F11" s="22">
        <v>42</v>
      </c>
      <c r="G11" s="23">
        <v>25</v>
      </c>
    </row>
    <row r="12" spans="1:7" x14ac:dyDescent="0.25">
      <c r="A12" s="43"/>
      <c r="B12" s="21" t="s">
        <v>11</v>
      </c>
      <c r="C12" s="7" t="str">
        <f>ROUND(C11/C$10*100,2)&amp;"%"</f>
        <v>73.53%</v>
      </c>
      <c r="D12" s="7" t="str">
        <f>ROUND(D11/D$10*100,2)&amp;"%"</f>
        <v>64.38%</v>
      </c>
      <c r="E12" s="7" t="str">
        <f t="shared" ref="E12:G12" si="1">ROUND(E11/E$10*100,2)&amp;"%"</f>
        <v>76.25%</v>
      </c>
      <c r="F12" s="7" t="str">
        <f t="shared" si="1"/>
        <v>75%</v>
      </c>
      <c r="G12" s="8" t="str">
        <f t="shared" si="1"/>
        <v>86.21%</v>
      </c>
    </row>
    <row r="13" spans="1:7" x14ac:dyDescent="0.25">
      <c r="A13" s="43">
        <v>2</v>
      </c>
      <c r="B13" s="21" t="s">
        <v>12</v>
      </c>
      <c r="C13" s="6">
        <f t="shared" ref="C13" si="2">SUM(D13:G14)</f>
        <v>47</v>
      </c>
      <c r="D13" s="22">
        <v>18</v>
      </c>
      <c r="E13" s="22">
        <v>13</v>
      </c>
      <c r="F13" s="22">
        <v>12</v>
      </c>
      <c r="G13" s="23">
        <v>4</v>
      </c>
    </row>
    <row r="14" spans="1:7" x14ac:dyDescent="0.25">
      <c r="A14" s="43"/>
      <c r="B14" s="21" t="s">
        <v>11</v>
      </c>
      <c r="C14" s="7" t="str">
        <f>ROUND(C13/C$10*100,2)&amp;"%"</f>
        <v>19.75%</v>
      </c>
      <c r="D14" s="7" t="str">
        <f>ROUND(D13/D$10*100,2)&amp;"%"</f>
        <v>24.66%</v>
      </c>
      <c r="E14" s="7" t="str">
        <f t="shared" ref="E14:G14" si="3">ROUND(E13/E$10*100,2)&amp;"%"</f>
        <v>16.25%</v>
      </c>
      <c r="F14" s="7" t="str">
        <f t="shared" si="3"/>
        <v>21.43%</v>
      </c>
      <c r="G14" s="8" t="str">
        <f t="shared" si="3"/>
        <v>13.79%</v>
      </c>
    </row>
    <row r="15" spans="1:7" x14ac:dyDescent="0.25">
      <c r="A15" s="43">
        <v>3</v>
      </c>
      <c r="B15" s="21" t="s">
        <v>13</v>
      </c>
      <c r="C15" s="6">
        <f t="shared" ref="C15" si="4">SUM(D15:G16)</f>
        <v>16</v>
      </c>
      <c r="D15" s="22">
        <v>8</v>
      </c>
      <c r="E15" s="22">
        <v>6</v>
      </c>
      <c r="F15" s="22">
        <v>2</v>
      </c>
      <c r="G15" s="23"/>
    </row>
    <row r="16" spans="1:7" x14ac:dyDescent="0.25">
      <c r="A16" s="43"/>
      <c r="B16" s="21" t="s">
        <v>11</v>
      </c>
      <c r="C16" s="7" t="str">
        <f>ROUND(C15/C$10*100,2)&amp;"%"</f>
        <v>6.72%</v>
      </c>
      <c r="D16" s="7" t="str">
        <f>ROUND(D15/D$10*100,2)&amp;"%"</f>
        <v>10.96%</v>
      </c>
      <c r="E16" s="7" t="str">
        <f t="shared" ref="E16:G16" si="5">ROUND(E15/E$10*100,2)&amp;"%"</f>
        <v>7.5%</v>
      </c>
      <c r="F16" s="7" t="str">
        <f t="shared" si="5"/>
        <v>3.57%</v>
      </c>
      <c r="G16" s="8" t="str">
        <f t="shared" si="5"/>
        <v>0%</v>
      </c>
    </row>
    <row r="17" spans="1:7" x14ac:dyDescent="0.25">
      <c r="A17" s="43">
        <v>4</v>
      </c>
      <c r="B17" s="21" t="s">
        <v>14</v>
      </c>
      <c r="C17" s="6">
        <f t="shared" ref="C17" si="6">SUM(D17:G18)</f>
        <v>0</v>
      </c>
      <c r="D17" s="7">
        <v>0</v>
      </c>
      <c r="E17" s="7">
        <v>0</v>
      </c>
      <c r="F17" s="7">
        <v>0</v>
      </c>
      <c r="G17" s="8">
        <v>0</v>
      </c>
    </row>
    <row r="18" spans="1:7" x14ac:dyDescent="0.25">
      <c r="A18" s="43"/>
      <c r="B18" s="21" t="s">
        <v>11</v>
      </c>
      <c r="C18" s="7" t="str">
        <f>ROUND(C17/C$10*100,2)&amp;"%"</f>
        <v>0%</v>
      </c>
      <c r="D18" s="7" t="str">
        <f>ROUND(D17/D$10*100,2)&amp;"%"</f>
        <v>0%</v>
      </c>
      <c r="E18" s="7" t="str">
        <f t="shared" ref="E18:G18" si="7">ROUND(E17/E$10*100,2)&amp;"%"</f>
        <v>0%</v>
      </c>
      <c r="F18" s="7" t="str">
        <f t="shared" si="7"/>
        <v>0%</v>
      </c>
      <c r="G18" s="8" t="str">
        <f t="shared" si="7"/>
        <v>0%</v>
      </c>
    </row>
    <row r="19" spans="1:7" x14ac:dyDescent="0.25">
      <c r="A19" s="14" t="s">
        <v>15</v>
      </c>
      <c r="B19" s="19" t="s">
        <v>16</v>
      </c>
      <c r="C19" s="6">
        <f>SUM(D19:G19)</f>
        <v>238</v>
      </c>
      <c r="D19" s="6">
        <f>D20+D22+D24+D26+D28</f>
        <v>73</v>
      </c>
      <c r="E19" s="6">
        <f t="shared" ref="E19:G19" si="8">E20+E22+E24+E26+E28</f>
        <v>80</v>
      </c>
      <c r="F19" s="6">
        <f t="shared" si="8"/>
        <v>56</v>
      </c>
      <c r="G19" s="24">
        <f t="shared" si="8"/>
        <v>29</v>
      </c>
    </row>
    <row r="20" spans="1:7" x14ac:dyDescent="0.25">
      <c r="A20" s="43">
        <v>1</v>
      </c>
      <c r="B20" s="21" t="s">
        <v>17</v>
      </c>
      <c r="C20" s="6">
        <f t="shared" ref="C20:C28" si="9">SUM(D20:G21)</f>
        <v>10</v>
      </c>
      <c r="D20" s="22">
        <v>6</v>
      </c>
      <c r="E20" s="22">
        <v>2</v>
      </c>
      <c r="F20" s="22">
        <v>2</v>
      </c>
      <c r="G20" s="23"/>
    </row>
    <row r="21" spans="1:7" x14ac:dyDescent="0.25">
      <c r="A21" s="43"/>
      <c r="B21" s="21" t="s">
        <v>11</v>
      </c>
      <c r="C21" s="7" t="str">
        <f>ROUND(C20/C$10*100,2)&amp;"%"</f>
        <v>4.2%</v>
      </c>
      <c r="D21" s="7" t="str">
        <f>ROUND(D20/D$10*100,2)&amp;"%"</f>
        <v>8.22%</v>
      </c>
      <c r="E21" s="7" t="str">
        <f t="shared" ref="E21:G21" si="10">ROUND(E20/E$10*100,2)&amp;"%"</f>
        <v>2.5%</v>
      </c>
      <c r="F21" s="7" t="str">
        <f t="shared" si="10"/>
        <v>3.57%</v>
      </c>
      <c r="G21" s="8" t="str">
        <f t="shared" si="10"/>
        <v>0%</v>
      </c>
    </row>
    <row r="22" spans="1:7" x14ac:dyDescent="0.25">
      <c r="A22" s="43">
        <v>2</v>
      </c>
      <c r="B22" s="21" t="s">
        <v>12</v>
      </c>
      <c r="C22" s="6">
        <f t="shared" si="9"/>
        <v>90</v>
      </c>
      <c r="D22" s="22">
        <v>20</v>
      </c>
      <c r="E22" s="22">
        <v>30</v>
      </c>
      <c r="F22" s="22">
        <v>27</v>
      </c>
      <c r="G22" s="23">
        <v>13</v>
      </c>
    </row>
    <row r="23" spans="1:7" x14ac:dyDescent="0.25">
      <c r="A23" s="43"/>
      <c r="B23" s="21" t="s">
        <v>11</v>
      </c>
      <c r="C23" s="7" t="str">
        <f>ROUND(C22/C$10*100,2)&amp;"%"</f>
        <v>37.82%</v>
      </c>
      <c r="D23" s="7" t="str">
        <f>ROUND(D22/D$10*100,2)&amp;"%"</f>
        <v>27.4%</v>
      </c>
      <c r="E23" s="7" t="str">
        <f t="shared" ref="E23:G23" si="11">ROUND(E22/E$10*100,2)&amp;"%"</f>
        <v>37.5%</v>
      </c>
      <c r="F23" s="7" t="str">
        <f t="shared" si="11"/>
        <v>48.21%</v>
      </c>
      <c r="G23" s="8" t="str">
        <f t="shared" si="11"/>
        <v>44.83%</v>
      </c>
    </row>
    <row r="24" spans="1:7" x14ac:dyDescent="0.25">
      <c r="A24" s="43">
        <v>3</v>
      </c>
      <c r="B24" s="21" t="s">
        <v>13</v>
      </c>
      <c r="C24" s="6">
        <f t="shared" si="9"/>
        <v>131</v>
      </c>
      <c r="D24" s="22">
        <v>41</v>
      </c>
      <c r="E24" s="22">
        <v>47</v>
      </c>
      <c r="F24" s="22">
        <v>27</v>
      </c>
      <c r="G24" s="23">
        <v>16</v>
      </c>
    </row>
    <row r="25" spans="1:7" x14ac:dyDescent="0.25">
      <c r="A25" s="43"/>
      <c r="B25" s="21" t="s">
        <v>11</v>
      </c>
      <c r="C25" s="7" t="str">
        <f>ROUND(C24/C$10*100,2)&amp;"%"</f>
        <v>55.04%</v>
      </c>
      <c r="D25" s="7" t="str">
        <f>ROUND(D24/D$10*100,2)&amp;"%"</f>
        <v>56.16%</v>
      </c>
      <c r="E25" s="7" t="str">
        <f t="shared" ref="E25:G25" si="12">ROUND(E24/E$10*100,2)&amp;"%"</f>
        <v>58.75%</v>
      </c>
      <c r="F25" s="7" t="str">
        <f t="shared" si="12"/>
        <v>48.21%</v>
      </c>
      <c r="G25" s="8" t="str">
        <f t="shared" si="12"/>
        <v>55.17%</v>
      </c>
    </row>
    <row r="26" spans="1:7" x14ac:dyDescent="0.25">
      <c r="A26" s="43">
        <v>4</v>
      </c>
      <c r="B26" s="21" t="s">
        <v>14</v>
      </c>
      <c r="C26" s="6">
        <f t="shared" si="9"/>
        <v>7</v>
      </c>
      <c r="D26" s="22">
        <v>6</v>
      </c>
      <c r="E26" s="22">
        <v>1</v>
      </c>
      <c r="F26" s="22"/>
      <c r="G26" s="23"/>
    </row>
    <row r="27" spans="1:7" x14ac:dyDescent="0.25">
      <c r="A27" s="43"/>
      <c r="B27" s="21" t="s">
        <v>11</v>
      </c>
      <c r="C27" s="7" t="str">
        <f>ROUND(C26/C$10*100,2)&amp;"%"</f>
        <v>2.94%</v>
      </c>
      <c r="D27" s="7" t="str">
        <f>ROUND(D26/D$10*100,2)&amp;"%"</f>
        <v>8.22%</v>
      </c>
      <c r="E27" s="7" t="str">
        <f t="shared" ref="E27:G27" si="13">ROUND(E26/E$10*100,2)&amp;"%"</f>
        <v>1.25%</v>
      </c>
      <c r="F27" s="7" t="str">
        <f t="shared" si="13"/>
        <v>0%</v>
      </c>
      <c r="G27" s="8" t="str">
        <f t="shared" si="13"/>
        <v>0%</v>
      </c>
    </row>
    <row r="28" spans="1:7" x14ac:dyDescent="0.25">
      <c r="A28" s="43">
        <v>5</v>
      </c>
      <c r="B28" s="21" t="s">
        <v>18</v>
      </c>
      <c r="C28" s="6">
        <f t="shared" si="9"/>
        <v>0</v>
      </c>
      <c r="D28" s="9">
        <v>0</v>
      </c>
      <c r="E28" s="9">
        <v>0</v>
      </c>
      <c r="F28" s="9">
        <v>0</v>
      </c>
      <c r="G28" s="10">
        <v>0</v>
      </c>
    </row>
    <row r="29" spans="1:7" x14ac:dyDescent="0.25">
      <c r="A29" s="43"/>
      <c r="B29" s="21" t="s">
        <v>11</v>
      </c>
      <c r="C29" s="7" t="str">
        <f>ROUND(C28/C$10*100,2)&amp;"%"</f>
        <v>0%</v>
      </c>
      <c r="D29" s="7" t="str">
        <f>ROUND(D28/D$10*100,2)&amp;"%"</f>
        <v>0%</v>
      </c>
      <c r="E29" s="7" t="str">
        <f t="shared" ref="E29:G29" si="14">ROUND(E28/E$10*100,2)&amp;"%"</f>
        <v>0%</v>
      </c>
      <c r="F29" s="7" t="str">
        <f t="shared" si="14"/>
        <v>0%</v>
      </c>
      <c r="G29" s="8" t="str">
        <f t="shared" si="14"/>
        <v>0%</v>
      </c>
    </row>
    <row r="30" spans="1:7" x14ac:dyDescent="0.25">
      <c r="A30" s="14" t="s">
        <v>19</v>
      </c>
      <c r="B30" s="19" t="s">
        <v>20</v>
      </c>
      <c r="C30" s="6">
        <f>SUM(D30:G30)</f>
        <v>238</v>
      </c>
      <c r="D30" s="6">
        <f>D19</f>
        <v>73</v>
      </c>
      <c r="E30" s="6">
        <f t="shared" ref="E30:G30" si="15">E19</f>
        <v>80</v>
      </c>
      <c r="F30" s="6">
        <f t="shared" si="15"/>
        <v>56</v>
      </c>
      <c r="G30" s="24">
        <f t="shared" si="15"/>
        <v>29</v>
      </c>
    </row>
    <row r="31" spans="1:7" x14ac:dyDescent="0.25">
      <c r="A31" s="43">
        <v>1</v>
      </c>
      <c r="B31" s="21" t="s">
        <v>21</v>
      </c>
      <c r="C31" s="6">
        <f t="shared" ref="C31:C45" si="16">SUM(D31:G32)</f>
        <v>230</v>
      </c>
      <c r="D31" s="22">
        <v>67</v>
      </c>
      <c r="E31" s="22">
        <v>78</v>
      </c>
      <c r="F31" s="22">
        <v>56</v>
      </c>
      <c r="G31" s="23">
        <v>29</v>
      </c>
    </row>
    <row r="32" spans="1:7" x14ac:dyDescent="0.25">
      <c r="A32" s="43"/>
      <c r="B32" s="21" t="s">
        <v>11</v>
      </c>
      <c r="C32" s="7" t="str">
        <f>ROUND(C31/C$10*100,2)&amp;"%"</f>
        <v>96.64%</v>
      </c>
      <c r="D32" s="7" t="str">
        <f>ROUND(D31/D$10*100,2)&amp;"%"</f>
        <v>91.78%</v>
      </c>
      <c r="E32" s="7" t="str">
        <f t="shared" ref="E32:F32" si="17">ROUND(E31/E$10*100,2)&amp;"%"</f>
        <v>97.5%</v>
      </c>
      <c r="F32" s="7" t="str">
        <f t="shared" si="17"/>
        <v>100%</v>
      </c>
      <c r="G32" s="8"/>
    </row>
    <row r="33" spans="1:7" x14ac:dyDescent="0.25">
      <c r="A33" s="43" t="s">
        <v>22</v>
      </c>
      <c r="B33" s="21" t="s">
        <v>23</v>
      </c>
      <c r="C33" s="6">
        <f t="shared" si="16"/>
        <v>10</v>
      </c>
      <c r="D33" s="22">
        <f>D20</f>
        <v>6</v>
      </c>
      <c r="E33" s="22">
        <f t="shared" ref="E33:G33" si="18">E20</f>
        <v>2</v>
      </c>
      <c r="F33" s="22">
        <f t="shared" si="18"/>
        <v>2</v>
      </c>
      <c r="G33" s="23">
        <f t="shared" si="18"/>
        <v>0</v>
      </c>
    </row>
    <row r="34" spans="1:7" x14ac:dyDescent="0.25">
      <c r="A34" s="43"/>
      <c r="B34" s="21" t="s">
        <v>11</v>
      </c>
      <c r="C34" s="7" t="str">
        <f>ROUND(C33/C$10*100,2)&amp;"%"</f>
        <v>4.2%</v>
      </c>
      <c r="D34" s="7" t="str">
        <f>ROUND(D33/D$10*100,2)&amp;"%"</f>
        <v>8.22%</v>
      </c>
      <c r="E34" s="7" t="str">
        <f t="shared" ref="E34:G34" si="19">ROUND(E33/E$10*100,2)&amp;"%"</f>
        <v>2.5%</v>
      </c>
      <c r="F34" s="7" t="str">
        <f t="shared" si="19"/>
        <v>3.57%</v>
      </c>
      <c r="G34" s="8" t="str">
        <f t="shared" si="19"/>
        <v>0%</v>
      </c>
    </row>
    <row r="35" spans="1:7" x14ac:dyDescent="0.25">
      <c r="A35" s="43" t="s">
        <v>24</v>
      </c>
      <c r="B35" s="21" t="s">
        <v>25</v>
      </c>
      <c r="C35" s="6">
        <f t="shared" si="16"/>
        <v>76</v>
      </c>
      <c r="D35" s="22">
        <v>18</v>
      </c>
      <c r="E35" s="22">
        <v>33</v>
      </c>
      <c r="F35" s="22">
        <v>11</v>
      </c>
      <c r="G35" s="23">
        <v>14</v>
      </c>
    </row>
    <row r="36" spans="1:7" x14ac:dyDescent="0.25">
      <c r="A36" s="43"/>
      <c r="B36" s="21" t="s">
        <v>11</v>
      </c>
      <c r="C36" s="7" t="str">
        <f>ROUND(C35/C$10*100,2)&amp;"%"</f>
        <v>31.93%</v>
      </c>
      <c r="D36" s="7" t="str">
        <f>ROUND(D35/D$10*100,2)&amp;"%"</f>
        <v>24.66%</v>
      </c>
      <c r="E36" s="7" t="str">
        <f t="shared" ref="E36:G36" si="20">ROUND(E35/E$10*100,2)&amp;"%"</f>
        <v>41.25%</v>
      </c>
      <c r="F36" s="7" t="str">
        <f t="shared" si="20"/>
        <v>19.64%</v>
      </c>
      <c r="G36" s="8" t="str">
        <f t="shared" si="20"/>
        <v>48.28%</v>
      </c>
    </row>
    <row r="37" spans="1:7" x14ac:dyDescent="0.25">
      <c r="A37" s="43">
        <v>2</v>
      </c>
      <c r="B37" s="21" t="s">
        <v>26</v>
      </c>
      <c r="C37" s="6">
        <f t="shared" si="16"/>
        <v>8</v>
      </c>
      <c r="D37" s="22">
        <v>6</v>
      </c>
      <c r="E37" s="22">
        <v>2</v>
      </c>
      <c r="F37" s="22"/>
      <c r="G37" s="23"/>
    </row>
    <row r="38" spans="1:7" x14ac:dyDescent="0.25">
      <c r="A38" s="43"/>
      <c r="B38" s="21" t="s">
        <v>11</v>
      </c>
      <c r="C38" s="7" t="str">
        <f>ROUND(C37/C$10*100,2)&amp;"%"</f>
        <v>3.36%</v>
      </c>
      <c r="D38" s="7" t="str">
        <f>ROUND(D37/D$10*100,2)&amp;"%"</f>
        <v>8.22%</v>
      </c>
      <c r="E38" s="7" t="str">
        <f t="shared" ref="E38:G38" si="21">ROUND(E37/E$10*100,2)&amp;"%"</f>
        <v>2.5%</v>
      </c>
      <c r="F38" s="7" t="str">
        <f t="shared" si="21"/>
        <v>0%</v>
      </c>
      <c r="G38" s="8" t="str">
        <f t="shared" si="21"/>
        <v>0%</v>
      </c>
    </row>
    <row r="39" spans="1:7" x14ac:dyDescent="0.25">
      <c r="A39" s="43">
        <v>3</v>
      </c>
      <c r="B39" s="21" t="s">
        <v>27</v>
      </c>
      <c r="C39" s="6">
        <f t="shared" si="16"/>
        <v>0</v>
      </c>
      <c r="D39" s="9">
        <v>0</v>
      </c>
      <c r="E39" s="9">
        <v>0</v>
      </c>
      <c r="F39" s="9">
        <v>0</v>
      </c>
      <c r="G39" s="10">
        <v>0</v>
      </c>
    </row>
    <row r="40" spans="1:7" x14ac:dyDescent="0.25">
      <c r="A40" s="43"/>
      <c r="B40" s="21" t="s">
        <v>11</v>
      </c>
      <c r="C40" s="7" t="str">
        <f>ROUND(C39/C$10*100,2)&amp;"%"</f>
        <v>0%</v>
      </c>
      <c r="D40" s="7" t="str">
        <f>ROUND(D39/D$10*100,2)&amp;"%"</f>
        <v>0%</v>
      </c>
      <c r="E40" s="7" t="str">
        <f t="shared" ref="E40:G40" si="22">ROUND(E39/E$10*100,2)&amp;"%"</f>
        <v>0%</v>
      </c>
      <c r="F40" s="7" t="str">
        <f t="shared" si="22"/>
        <v>0%</v>
      </c>
      <c r="G40" s="8" t="str">
        <f t="shared" si="22"/>
        <v>0%</v>
      </c>
    </row>
    <row r="41" spans="1:7" x14ac:dyDescent="0.25">
      <c r="A41" s="43">
        <v>4</v>
      </c>
      <c r="B41" s="21" t="s">
        <v>28</v>
      </c>
      <c r="C41" s="6">
        <f t="shared" si="16"/>
        <v>7</v>
      </c>
      <c r="D41" s="22">
        <v>1</v>
      </c>
      <c r="E41" s="22">
        <v>2</v>
      </c>
      <c r="F41" s="22">
        <v>4</v>
      </c>
      <c r="G41" s="23">
        <v>0</v>
      </c>
    </row>
    <row r="42" spans="1:7" x14ac:dyDescent="0.25">
      <c r="A42" s="43"/>
      <c r="B42" s="21" t="s">
        <v>11</v>
      </c>
      <c r="C42" s="7" t="str">
        <f>ROUND(C41/C$10*100,2)&amp;"%"</f>
        <v>2.94%</v>
      </c>
      <c r="D42" s="7" t="str">
        <f>ROUND(D41/D$10*100,2)&amp;"%"</f>
        <v>1.37%</v>
      </c>
      <c r="E42" s="7" t="str">
        <f t="shared" ref="E42:G42" si="23">ROUND(E41/E$10*100,2)&amp;"%"</f>
        <v>2.5%</v>
      </c>
      <c r="F42" s="7" t="str">
        <f t="shared" si="23"/>
        <v>7.14%</v>
      </c>
      <c r="G42" s="8" t="str">
        <f t="shared" si="23"/>
        <v>0%</v>
      </c>
    </row>
    <row r="43" spans="1:7" x14ac:dyDescent="0.25">
      <c r="A43" s="43">
        <v>5</v>
      </c>
      <c r="B43" s="21" t="s">
        <v>29</v>
      </c>
      <c r="C43" s="6">
        <f t="shared" si="16"/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5">
      <c r="A44" s="43"/>
      <c r="B44" s="21" t="s">
        <v>11</v>
      </c>
      <c r="C44" s="7" t="str">
        <f>ROUND(C43/C$10*100,2)&amp;"%"</f>
        <v>0%</v>
      </c>
      <c r="D44" s="7" t="str">
        <f>ROUND(D43/D$10*100,2)&amp;"%"</f>
        <v>0%</v>
      </c>
      <c r="E44" s="7" t="str">
        <f t="shared" ref="E44:G44" si="24">ROUND(E43/E$10*100,2)&amp;"%"</f>
        <v>0%</v>
      </c>
      <c r="F44" s="7" t="str">
        <f t="shared" si="24"/>
        <v>0%</v>
      </c>
      <c r="G44" s="8" t="str">
        <f t="shared" si="24"/>
        <v>0%</v>
      </c>
    </row>
    <row r="45" spans="1:7" x14ac:dyDescent="0.25">
      <c r="A45" s="43">
        <v>6</v>
      </c>
      <c r="B45" s="21" t="s">
        <v>30</v>
      </c>
      <c r="C45" s="6">
        <f t="shared" si="16"/>
        <v>4</v>
      </c>
      <c r="D45" s="25">
        <v>2</v>
      </c>
      <c r="E45" s="25">
        <v>0</v>
      </c>
      <c r="F45" s="25">
        <v>0</v>
      </c>
      <c r="G45" s="26">
        <v>2</v>
      </c>
    </row>
    <row r="46" spans="1:7" x14ac:dyDescent="0.25">
      <c r="A46" s="43"/>
      <c r="B46" s="21" t="s">
        <v>11</v>
      </c>
      <c r="C46" s="7" t="str">
        <f>ROUND(C45/C$10*100,2)&amp;"%"</f>
        <v>1.68%</v>
      </c>
      <c r="D46" s="7" t="str">
        <f>ROUND(D45/D$10*100,2)&amp;"%"</f>
        <v>2.74%</v>
      </c>
      <c r="E46" s="7" t="str">
        <f t="shared" ref="E46:G46" si="25">ROUND(E45/E$10*100,2)&amp;"%"</f>
        <v>0%</v>
      </c>
      <c r="F46" s="7" t="str">
        <f t="shared" si="25"/>
        <v>0%</v>
      </c>
      <c r="G46" s="8" t="str">
        <f t="shared" si="25"/>
        <v>6.9%</v>
      </c>
    </row>
    <row r="47" spans="1:7" x14ac:dyDescent="0.25">
      <c r="A47" s="41" t="s">
        <v>31</v>
      </c>
      <c r="B47" s="19" t="s">
        <v>32</v>
      </c>
      <c r="C47" s="6">
        <f>SUM(D47:G47)</f>
        <v>18</v>
      </c>
      <c r="D47" s="7">
        <v>0</v>
      </c>
      <c r="E47" s="7">
        <v>6</v>
      </c>
      <c r="F47" s="7">
        <v>6</v>
      </c>
      <c r="G47" s="8">
        <v>6</v>
      </c>
    </row>
    <row r="48" spans="1:7" x14ac:dyDescent="0.25">
      <c r="A48" s="41"/>
      <c r="B48" s="19" t="s">
        <v>33</v>
      </c>
      <c r="C48" s="7" t="str">
        <f>ROUND(C47/C$10*100,2)&amp;"%"</f>
        <v>7.56%</v>
      </c>
      <c r="D48" s="7" t="str">
        <f>ROUND(D47/D$10*100,2)&amp;"%"</f>
        <v>0%</v>
      </c>
      <c r="E48" s="7" t="str">
        <f t="shared" ref="E48:G48" si="26">ROUND(E47/E$10*100,2)&amp;"%"</f>
        <v>7.5%</v>
      </c>
      <c r="F48" s="7" t="str">
        <f t="shared" si="26"/>
        <v>10.71%</v>
      </c>
      <c r="G48" s="8" t="str">
        <f t="shared" si="26"/>
        <v>20.69%</v>
      </c>
    </row>
    <row r="49" spans="1:7" x14ac:dyDescent="0.25">
      <c r="A49" s="15">
        <v>1</v>
      </c>
      <c r="B49" s="21" t="s">
        <v>34</v>
      </c>
      <c r="C49" s="27">
        <f>SUM(D49:G49)</f>
        <v>1</v>
      </c>
      <c r="D49" s="16"/>
      <c r="E49" s="16"/>
      <c r="F49" s="16"/>
      <c r="G49" s="17">
        <v>1</v>
      </c>
    </row>
    <row r="50" spans="1:7" x14ac:dyDescent="0.25">
      <c r="A50" s="15">
        <v>2</v>
      </c>
      <c r="B50" s="21" t="s">
        <v>35</v>
      </c>
      <c r="C50" s="27">
        <f t="shared" ref="C50:C52" si="27">SUM(D50:G50)</f>
        <v>0</v>
      </c>
      <c r="D50" s="16"/>
      <c r="E50" s="16"/>
      <c r="F50" s="16"/>
      <c r="G50" s="17"/>
    </row>
    <row r="51" spans="1:7" x14ac:dyDescent="0.25">
      <c r="A51" s="14" t="s">
        <v>36</v>
      </c>
      <c r="B51" s="19" t="s">
        <v>37</v>
      </c>
      <c r="C51" s="6">
        <f t="shared" si="27"/>
        <v>29</v>
      </c>
      <c r="D51" s="7"/>
      <c r="E51" s="7"/>
      <c r="F51" s="7"/>
      <c r="G51" s="8">
        <v>29</v>
      </c>
    </row>
    <row r="52" spans="1:7" x14ac:dyDescent="0.25">
      <c r="A52" s="14" t="s">
        <v>38</v>
      </c>
      <c r="B52" s="19" t="s">
        <v>39</v>
      </c>
      <c r="C52" s="6">
        <f t="shared" si="27"/>
        <v>29</v>
      </c>
      <c r="D52" s="7"/>
      <c r="E52" s="7"/>
      <c r="F52" s="7"/>
      <c r="G52" s="8">
        <v>29</v>
      </c>
    </row>
    <row r="53" spans="1:7" x14ac:dyDescent="0.25">
      <c r="A53" s="43">
        <v>1</v>
      </c>
      <c r="B53" s="21" t="s">
        <v>40</v>
      </c>
      <c r="C53" s="6">
        <f t="shared" ref="C53:C61" si="28">SUM(D53:G54)</f>
        <v>0</v>
      </c>
      <c r="D53" s="7"/>
      <c r="E53" s="7"/>
      <c r="F53" s="7"/>
      <c r="G53" s="8">
        <v>0</v>
      </c>
    </row>
    <row r="54" spans="1:7" x14ac:dyDescent="0.25">
      <c r="A54" s="43"/>
      <c r="B54" s="21" t="s">
        <v>11</v>
      </c>
      <c r="C54" s="7" t="str">
        <f>G54</f>
        <v>0%</v>
      </c>
      <c r="D54" s="7"/>
      <c r="E54" s="7"/>
      <c r="F54" s="7"/>
      <c r="G54" s="8" t="str">
        <f t="shared" ref="G54" si="29">ROUND(G53/G$10*100,2)&amp;"%"</f>
        <v>0%</v>
      </c>
    </row>
    <row r="55" spans="1:7" x14ac:dyDescent="0.25">
      <c r="A55" s="43">
        <v>2</v>
      </c>
      <c r="B55" s="21" t="s">
        <v>41</v>
      </c>
      <c r="C55" s="6">
        <f t="shared" si="28"/>
        <v>13</v>
      </c>
      <c r="D55" s="7"/>
      <c r="E55" s="7"/>
      <c r="F55" s="7"/>
      <c r="G55" s="8">
        <v>13</v>
      </c>
    </row>
    <row r="56" spans="1:7" x14ac:dyDescent="0.25">
      <c r="A56" s="43"/>
      <c r="B56" s="21" t="s">
        <v>11</v>
      </c>
      <c r="C56" s="7" t="str">
        <f>G56</f>
        <v>44.83%</v>
      </c>
      <c r="D56" s="7"/>
      <c r="E56" s="7"/>
      <c r="F56" s="7"/>
      <c r="G56" s="8" t="str">
        <f t="shared" ref="G56" si="30">ROUND(G55/G$10*100,2)&amp;"%"</f>
        <v>44.83%</v>
      </c>
    </row>
    <row r="57" spans="1:7" x14ac:dyDescent="0.25">
      <c r="A57" s="43">
        <v>3</v>
      </c>
      <c r="B57" s="21" t="s">
        <v>42</v>
      </c>
      <c r="C57" s="6">
        <f t="shared" si="28"/>
        <v>16</v>
      </c>
      <c r="D57" s="7"/>
      <c r="E57" s="7"/>
      <c r="F57" s="7"/>
      <c r="G57" s="8">
        <v>16</v>
      </c>
    </row>
    <row r="58" spans="1:7" x14ac:dyDescent="0.25">
      <c r="A58" s="43"/>
      <c r="B58" s="21" t="s">
        <v>11</v>
      </c>
      <c r="C58" s="7" t="str">
        <f>G58</f>
        <v>55.17%</v>
      </c>
      <c r="D58" s="7"/>
      <c r="E58" s="7"/>
      <c r="F58" s="7"/>
      <c r="G58" s="8" t="str">
        <f t="shared" ref="G58" si="31">ROUND(G57/G$10*100,2)&amp;"%"</f>
        <v>55.17%</v>
      </c>
    </row>
    <row r="59" spans="1:7" x14ac:dyDescent="0.25">
      <c r="A59" s="41" t="s">
        <v>43</v>
      </c>
      <c r="B59" s="19" t="s">
        <v>44</v>
      </c>
      <c r="C59" s="42">
        <f t="shared" si="28"/>
        <v>0</v>
      </c>
      <c r="D59" s="12"/>
      <c r="E59" s="12"/>
      <c r="F59" s="12"/>
      <c r="G59" s="13"/>
    </row>
    <row r="60" spans="1:7" x14ac:dyDescent="0.25">
      <c r="A60" s="41"/>
      <c r="B60" s="21" t="s">
        <v>11</v>
      </c>
      <c r="C60" s="42"/>
      <c r="D60" s="12"/>
      <c r="E60" s="12"/>
      <c r="F60" s="12"/>
      <c r="G60" s="13"/>
    </row>
    <row r="61" spans="1:7" x14ac:dyDescent="0.25">
      <c r="A61" s="41" t="s">
        <v>45</v>
      </c>
      <c r="B61" s="19" t="s">
        <v>46</v>
      </c>
      <c r="C61" s="42">
        <f t="shared" si="28"/>
        <v>0</v>
      </c>
      <c r="D61" s="12"/>
      <c r="E61" s="12"/>
      <c r="F61" s="12"/>
      <c r="G61" s="13"/>
    </row>
    <row r="62" spans="1:7" x14ac:dyDescent="0.25">
      <c r="A62" s="41"/>
      <c r="B62" s="21" t="s">
        <v>11</v>
      </c>
      <c r="C62" s="42"/>
      <c r="D62" s="12"/>
      <c r="E62" s="12"/>
      <c r="F62" s="12"/>
      <c r="G62" s="13"/>
    </row>
    <row r="63" spans="1:7" x14ac:dyDescent="0.25">
      <c r="A63" s="14" t="s">
        <v>47</v>
      </c>
      <c r="B63" s="19" t="s">
        <v>56</v>
      </c>
      <c r="C63" s="28">
        <f>SUM(D63:G63)</f>
        <v>116</v>
      </c>
      <c r="D63" s="29">
        <v>27</v>
      </c>
      <c r="E63" s="29">
        <v>44</v>
      </c>
      <c r="F63" s="29">
        <v>27</v>
      </c>
      <c r="G63" s="30">
        <v>18</v>
      </c>
    </row>
    <row r="64" spans="1:7" ht="16.5" thickBot="1" x14ac:dyDescent="0.3">
      <c r="A64" s="11" t="s">
        <v>48</v>
      </c>
      <c r="B64" s="31" t="s">
        <v>49</v>
      </c>
      <c r="C64" s="32">
        <f>SUM(D64:G64)</f>
        <v>131</v>
      </c>
      <c r="D64" s="33">
        <v>37</v>
      </c>
      <c r="E64" s="33">
        <v>52</v>
      </c>
      <c r="F64" s="33">
        <v>30</v>
      </c>
      <c r="G64" s="34">
        <v>12</v>
      </c>
    </row>
    <row r="65" spans="1:10" ht="39" customHeight="1" x14ac:dyDescent="0.3">
      <c r="A65" s="44" t="s">
        <v>60</v>
      </c>
      <c r="B65" s="44"/>
      <c r="C65" s="44"/>
      <c r="D65" s="44"/>
      <c r="E65" s="44"/>
      <c r="F65" s="44"/>
      <c r="G65" s="44"/>
    </row>
    <row r="66" spans="1:10" ht="18.75" x14ac:dyDescent="0.25">
      <c r="A66" s="45" t="s">
        <v>55</v>
      </c>
      <c r="B66" s="45"/>
      <c r="C66" s="45"/>
      <c r="D66" s="45"/>
      <c r="E66" s="45"/>
      <c r="F66" s="45"/>
      <c r="G66" s="45"/>
    </row>
    <row r="67" spans="1:10" ht="18.75" x14ac:dyDescent="0.3">
      <c r="A67" s="2"/>
    </row>
    <row r="68" spans="1:10" x14ac:dyDescent="0.25">
      <c r="J68" s="3"/>
    </row>
    <row r="70" spans="1:10" ht="18.75" x14ac:dyDescent="0.3">
      <c r="C70" s="35" t="s">
        <v>57</v>
      </c>
      <c r="D70" s="35"/>
      <c r="E70" s="35"/>
      <c r="F70" s="35"/>
    </row>
  </sheetData>
  <mergeCells count="40">
    <mergeCell ref="A8:A9"/>
    <mergeCell ref="B8:B9"/>
    <mergeCell ref="C8:C9"/>
    <mergeCell ref="D8:G8"/>
    <mergeCell ref="A6:G6"/>
    <mergeCell ref="A11:A12"/>
    <mergeCell ref="A15:A16"/>
    <mergeCell ref="A13:A14"/>
    <mergeCell ref="A20:A21"/>
    <mergeCell ref="A17:A18"/>
    <mergeCell ref="A24:A25"/>
    <mergeCell ref="A22:A23"/>
    <mergeCell ref="A28:A29"/>
    <mergeCell ref="A26:A27"/>
    <mergeCell ref="A33:A34"/>
    <mergeCell ref="A31:A32"/>
    <mergeCell ref="A37:A38"/>
    <mergeCell ref="A35:A36"/>
    <mergeCell ref="A41:A42"/>
    <mergeCell ref="A39:A40"/>
    <mergeCell ref="A45:A46"/>
    <mergeCell ref="A43:A44"/>
    <mergeCell ref="A53:A54"/>
    <mergeCell ref="A47:A48"/>
    <mergeCell ref="A55:A56"/>
    <mergeCell ref="A65:G65"/>
    <mergeCell ref="A66:G66"/>
    <mergeCell ref="A57:A58"/>
    <mergeCell ref="C70:F70"/>
    <mergeCell ref="A61:A62"/>
    <mergeCell ref="C61:C62"/>
    <mergeCell ref="A59:A60"/>
    <mergeCell ref="C59:C60"/>
    <mergeCell ref="A1:G1"/>
    <mergeCell ref="A2:B2"/>
    <mergeCell ref="A3:B3"/>
    <mergeCell ref="A4:G4"/>
    <mergeCell ref="A5:G5"/>
    <mergeCell ref="C2:G2"/>
    <mergeCell ref="C3:G3"/>
  </mergeCells>
  <dataValidations count="2">
    <dataValidation type="whole" allowBlank="1" showErrorMessage="1" errorTitle="Lỗi nhập dữ liệu" error="Chỉ nhập dữ liệu số tối đa 2000" sqref="D37:G37 D33:G33 D10:G11 D31:G31 D45:G45 D13:G13 D20:G20 D15:G15 D22:G22 D24:G24 D26:G26 D35:G35 D41:G41 D63:G64" xr:uid="{00000000-0002-0000-0000-000000000000}">
      <formula1>0</formula1>
      <formula2>2000</formula2>
    </dataValidation>
    <dataValidation allowBlank="1" showInputMessage="1" showErrorMessage="1" errorTitle="Lçi nhËp d÷ liÖu" error="ChØ nhËp d÷ liÖu kiÓu sè, kh«ng nhËp ch÷." sqref="C64" xr:uid="{00000000-0002-0000-0000-000001000000}"/>
  </dataValidations>
  <pageMargins left="0.25" right="0.25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Kieu Dung</dc:creator>
  <cp:lastModifiedBy>Mr_Dinh</cp:lastModifiedBy>
  <cp:lastPrinted>2018-10-22T03:04:49Z</cp:lastPrinted>
  <dcterms:created xsi:type="dcterms:W3CDTF">2013-06-02T14:48:17Z</dcterms:created>
  <dcterms:modified xsi:type="dcterms:W3CDTF">2018-10-22T03:04:53Z</dcterms:modified>
</cp:coreProperties>
</file>